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X metric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% of customers who scored difficult (5-7) on the survey
	-Beata Stefanowicz
----
% of customers who scored easy(1-2) on the survey
	-Beata Stefanowicz
----
total number of customers
	-Beata Stefanowicz
----
number of customers who shopped more than once
	-Beata Stefanowicz
----
total number of trial users
	-Beata Stefanowicz
----
number of conversions
	-Beata Stefanowicz
----
Total inquiries
	-Beata Stefanowicz
----
total inquiries reopened
	-Beata Stefanowicz
----
total inquiries resolved
	-Beata Stefanowicz
----
number of sessions
	-Beata Stefanowicz
----
total duration of all on-site sessions
	-Beata Stefanowicz
----
average billed amount
	-Beata Stefanowicz
----
total number of active customers
	-Beata Stefanowicz
----
number of customer at the beginning of the period
	-Beata Stefanowicz
----
number of new customer during the period
	-Beata Stefanowicz
----
number of customer at the end of the period
	-Beata Stefanowicz
----
total number of survey responses
	-Beata Stefanowicz
----
number of satisfied customers
	-Beata Stefanowicz
----
number of customer at the end of the period
	-Beata Stefanowicz
----
number of customers at the beginning of the period
	-Beata Stefanowicz
----
number of new customers acquired
	-Beata Stefanowicz
----
cost of marketing
	-Beata Stefanowicz
----
cost of sales
	-Beata Stefanowicz
----
average customer lifetime
	-Beata Stefanowicz
----
purchase frequency rate
	-Beata Stefanowicz
----
average order value
	-Beata Stefanowicz
----
% of detractors
	-Beata Stefanowicz
----
% of promoters
	-Beata Stefanowicz</t>
      </text>
    </comment>
  </commentList>
</comments>
</file>

<file path=xl/sharedStrings.xml><?xml version="1.0" encoding="utf-8"?>
<sst xmlns="http://schemas.openxmlformats.org/spreadsheetml/2006/main" count="67" uniqueCount="60">
  <si>
    <t>Metric</t>
  </si>
  <si>
    <t>Value</t>
  </si>
  <si>
    <t>Avg. Billed amount</t>
  </si>
  <si>
    <t>Total active customers</t>
  </si>
  <si>
    <t>No. of new customer during the period</t>
  </si>
  <si>
    <t>No. of customers at the beginning of the period</t>
  </si>
  <si>
    <t>FORMULA</t>
  </si>
  <si>
    <t>No. of customer at the end of the period</t>
  </si>
  <si>
    <t>Monthly recurring revenue</t>
  </si>
  <si>
    <t>Net Promoter Score =</t>
  </si>
  <si>
    <t>% of promoters - % of detractors</t>
  </si>
  <si>
    <t>Total no. of survey responses</t>
  </si>
  <si>
    <t>Customer retention rate</t>
  </si>
  <si>
    <t>Customer lifetime value =</t>
  </si>
  <si>
    <t>avg. order value * purchase frequency rate * avg. customer lifetime</t>
  </si>
  <si>
    <t>No. of satisfied customers</t>
  </si>
  <si>
    <t>Customer satisfaction score</t>
  </si>
  <si>
    <t>Customer acquisition cost =</t>
  </si>
  <si>
    <t>(cost of sales + cost of marketing) / number of new customers acquired</t>
  </si>
  <si>
    <t>No. of new customers acquired</t>
  </si>
  <si>
    <t>Customer churn rate</t>
  </si>
  <si>
    <t>Customer churn rate =</t>
  </si>
  <si>
    <t>(number of customers at the beginning of the period - number of customer at the end of the period) / number of customers at the beginning of the period</t>
  </si>
  <si>
    <t>Cost of marketing</t>
  </si>
  <si>
    <t>Customer acquisition cost</t>
  </si>
  <si>
    <t>Customer satisfaction score =</t>
  </si>
  <si>
    <t>(number of satisfied customers / total number of survey responses)*100</t>
  </si>
  <si>
    <t>Cost of sales</t>
  </si>
  <si>
    <t>Customer lifetime value</t>
  </si>
  <si>
    <t>Customer retention rate =</t>
  </si>
  <si>
    <t>((number of customer at the end of the period - number of new customer during the period) / number of customers at the beginning of the period)*100</t>
  </si>
  <si>
    <t>Avg. customer lifetime</t>
  </si>
  <si>
    <t>Net Promoter Score</t>
  </si>
  <si>
    <t>Monthly recurring revenue =</t>
  </si>
  <si>
    <t>total active customers * Avg. Billed amount</t>
  </si>
  <si>
    <t>Purchase frequency rate</t>
  </si>
  <si>
    <t>Average time on platform</t>
  </si>
  <si>
    <t>total duration of all on-site sessions / no. of sessions</t>
  </si>
  <si>
    <t>Avg. order value</t>
  </si>
  <si>
    <t>First contact resolution rate</t>
  </si>
  <si>
    <t>((total inquiries resolved - total inquiries reopened) / Total inquiries)*100</t>
  </si>
  <si>
    <t>% of detractors</t>
  </si>
  <si>
    <t>Free trial conversion rate</t>
  </si>
  <si>
    <t>(no. of conversions - total no. of trial users)*100</t>
  </si>
  <si>
    <t>% of promoters</t>
  </si>
  <si>
    <t>Repeat purchase ratio</t>
  </si>
  <si>
    <t>no. of customers who shopped more than once / total no. of customers</t>
  </si>
  <si>
    <t>Total duration of all on-site sessions</t>
  </si>
  <si>
    <t>Customer effort score</t>
  </si>
  <si>
    <t>%of customers who scored easy(1-2) on the survey - %of customers who scored difficult (5-7) on the survey</t>
  </si>
  <si>
    <t>No. of sessions</t>
  </si>
  <si>
    <t>Total inquiries resolved</t>
  </si>
  <si>
    <t>Total inquiries reopened</t>
  </si>
  <si>
    <t>Total inquiries</t>
  </si>
  <si>
    <t>No. of conversions</t>
  </si>
  <si>
    <t>Total no. of trial users</t>
  </si>
  <si>
    <t>No. of customers who shopped more than once</t>
  </si>
  <si>
    <t>Total no. of customers</t>
  </si>
  <si>
    <t>% of customers who scored easy(1-2) on the survey - %of customers who scored difficult (5-7) on the survey</t>
  </si>
  <si>
    <t>% of customers who scored difficult (5-7) on the survey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</si>
</sst>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b/>
      <i/>
      <color theme="1"/>
      <name val="Arial"/>
    </font>
    <font/>
    <font>
      <sz val="11.0"/>
      <color theme="1"/>
      <name val="Arial"/>
    </font>
    <font>
      <sz val="10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FAE5EE"/>
        <bgColor rgb="FFFAE5EE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C5A955"/>
        <bgColor rgb="FFC5A955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2" fillId="2" fontId="2" numFmtId="0" xfId="0" applyAlignment="1" applyBorder="1" applyFill="1" applyFont="1">
      <alignment shrinkToFit="0" vertical="bottom" wrapText="0"/>
    </xf>
    <xf borderId="2" fillId="2" fontId="2" numFmtId="0" xfId="0" applyBorder="1" applyFont="1"/>
    <xf borderId="0" fillId="0" fontId="2" numFmtId="0" xfId="0" applyAlignment="1" applyFont="1">
      <alignment readingOrder="0" shrinkToFit="0" vertical="bottom" wrapText="0"/>
    </xf>
    <xf borderId="3" fillId="2" fontId="2" numFmtId="0" xfId="0" applyAlignment="1" applyBorder="1" applyFont="1">
      <alignment readingOrder="0" shrinkToFit="0" vertical="bottom" wrapText="0"/>
    </xf>
    <xf borderId="3" fillId="2" fontId="2" numFmtId="0" xfId="0" applyBorder="1" applyFont="1"/>
    <xf borderId="0" fillId="0" fontId="2" numFmtId="0" xfId="0" applyAlignment="1" applyFont="1">
      <alignment horizontal="center"/>
    </xf>
    <xf borderId="3" fillId="3" fontId="2" numFmtId="0" xfId="0" applyAlignment="1" applyBorder="1" applyFill="1" applyFont="1">
      <alignment readingOrder="0" shrinkToFit="0" vertical="bottom" wrapText="0"/>
    </xf>
    <xf borderId="3" fillId="3" fontId="2" numFmtId="0" xfId="0" applyBorder="1" applyFont="1"/>
    <xf borderId="3" fillId="4" fontId="2" numFmtId="0" xfId="0" applyAlignment="1" applyBorder="1" applyFill="1" applyFont="1">
      <alignment readingOrder="0" shrinkToFit="0" vertical="bottom" wrapText="0"/>
    </xf>
    <xf borderId="3" fillId="4" fontId="2" numFmtId="0" xfId="0" applyBorder="1" applyFont="1"/>
    <xf borderId="1" fillId="0" fontId="1" numFmtId="0" xfId="0" applyAlignment="1" applyBorder="1" applyFont="1">
      <alignment horizontal="center" readingOrder="0" vertical="center"/>
    </xf>
    <xf borderId="4" fillId="5" fontId="3" numFmtId="0" xfId="0" applyAlignment="1" applyBorder="1" applyFill="1" applyFont="1">
      <alignment horizontal="center" readingOrder="0"/>
    </xf>
    <xf borderId="4" fillId="0" fontId="4" numFmtId="0" xfId="0" applyBorder="1" applyFont="1"/>
    <xf borderId="3" fillId="2" fontId="5" numFmtId="0" xfId="0" applyAlignment="1" applyBorder="1" applyFont="1">
      <alignment readingOrder="0" shrinkToFit="0" vertical="bottom" wrapText="0"/>
    </xf>
    <xf borderId="3" fillId="0" fontId="2" numFmtId="0" xfId="0" applyAlignment="1" applyBorder="1" applyFont="1">
      <alignment horizontal="center"/>
    </xf>
    <xf borderId="5" fillId="5" fontId="6" numFmtId="0" xfId="0" applyAlignment="1" applyBorder="1" applyFont="1">
      <alignment horizontal="left" readingOrder="0" shrinkToFit="0" vertical="center" wrapText="0"/>
    </xf>
    <xf borderId="6" fillId="5" fontId="6" numFmtId="0" xfId="0" applyAlignment="1" applyBorder="1" applyFont="1">
      <alignment horizontal="left" readingOrder="0" shrinkToFit="0" vertical="center" wrapText="0"/>
    </xf>
    <xf borderId="3" fillId="3" fontId="5" numFmtId="0" xfId="0" applyAlignment="1" applyBorder="1" applyFont="1">
      <alignment readingOrder="0" shrinkToFit="0" vertical="bottom" wrapText="0"/>
    </xf>
    <xf borderId="7" fillId="5" fontId="6" numFmtId="0" xfId="0" applyAlignment="1" applyBorder="1" applyFont="1">
      <alignment horizontal="left" readingOrder="0" shrinkToFit="0" vertical="center" wrapText="0"/>
    </xf>
    <xf borderId="8" fillId="5" fontId="6" numFmtId="0" xfId="0" applyAlignment="1" applyBorder="1" applyFont="1">
      <alignment horizontal="left" readingOrder="0" shrinkToFit="0" vertical="center" wrapText="0"/>
    </xf>
    <xf borderId="3" fillId="4" fontId="5" numFmtId="0" xfId="0" applyAlignment="1" applyBorder="1" applyFont="1">
      <alignment readingOrder="0" shrinkToFit="0" vertical="bottom" wrapText="0"/>
    </xf>
    <xf borderId="3" fillId="6" fontId="2" numFmtId="0" xfId="0" applyAlignment="1" applyBorder="1" applyFill="1" applyFont="1">
      <alignment readingOrder="0" shrinkToFit="0" vertical="bottom" wrapText="0"/>
    </xf>
    <xf borderId="3" fillId="6" fontId="2" numFmtId="0" xfId="0" applyBorder="1" applyFont="1"/>
    <xf borderId="3" fillId="6" fontId="5" numFmtId="0" xfId="0" applyAlignment="1" applyBorder="1" applyFont="1">
      <alignment readingOrder="0" shrinkToFit="0" vertical="bottom" wrapText="0"/>
    </xf>
    <xf borderId="3" fillId="0" fontId="5" numFmtId="0" xfId="0" applyAlignment="1" applyBorder="1" applyFont="1">
      <alignment horizontal="center" readingOrder="0" shrinkToFit="0" vertical="bottom" wrapText="0"/>
    </xf>
    <xf borderId="3" fillId="7" fontId="5" numFmtId="0" xfId="0" applyAlignment="1" applyBorder="1" applyFill="1" applyFont="1">
      <alignment readingOrder="0" shrinkToFit="0" vertical="bottom" wrapText="0"/>
    </xf>
    <xf borderId="3" fillId="7" fontId="2" numFmtId="0" xfId="0" applyAlignment="1" applyBorder="1" applyFont="1">
      <alignment readingOrder="0" shrinkToFit="0" vertical="bottom" wrapText="0"/>
    </xf>
    <xf borderId="3" fillId="7" fontId="2" numFmtId="0" xfId="0" applyBorder="1" applyFont="1"/>
    <xf borderId="3" fillId="8" fontId="5" numFmtId="0" xfId="0" applyAlignment="1" applyBorder="1" applyFill="1" applyFont="1">
      <alignment readingOrder="0" shrinkToFit="0" vertical="bottom" wrapText="0"/>
    </xf>
    <xf borderId="3" fillId="9" fontId="5" numFmtId="0" xfId="0" applyAlignment="1" applyBorder="1" applyFill="1" applyFont="1">
      <alignment readingOrder="0" shrinkToFit="0" vertical="bottom" wrapText="0"/>
    </xf>
    <xf borderId="0" fillId="0" fontId="6" numFmtId="0" xfId="0" applyAlignment="1" applyFont="1">
      <alignment horizontal="center" readingOrder="0" shrinkToFit="0" vertical="center" wrapText="0"/>
    </xf>
    <xf borderId="3" fillId="10" fontId="5" numFmtId="0" xfId="0" applyAlignment="1" applyBorder="1" applyFill="1" applyFont="1">
      <alignment readingOrder="0" shrinkToFit="0" vertical="bottom" wrapText="0"/>
    </xf>
    <xf borderId="3" fillId="8" fontId="2" numFmtId="0" xfId="0" applyAlignment="1" applyBorder="1" applyFont="1">
      <alignment shrinkToFit="0" vertical="bottom" wrapText="0"/>
    </xf>
    <xf borderId="3" fillId="8" fontId="2" numFmtId="0" xfId="0" applyBorder="1" applyFont="1"/>
    <xf borderId="3" fillId="11" fontId="5" numFmtId="0" xfId="0" applyAlignment="1" applyBorder="1" applyFill="1" applyFont="1">
      <alignment readingOrder="0" shrinkToFit="0" vertical="bottom" wrapText="0"/>
    </xf>
    <xf borderId="9" fillId="8" fontId="2" numFmtId="0" xfId="0" applyAlignment="1" applyBorder="1" applyFont="1">
      <alignment shrinkToFit="0" vertical="bottom" wrapText="0"/>
    </xf>
    <xf borderId="9" fillId="8" fontId="2" numFmtId="0" xfId="0" applyBorder="1" applyFont="1"/>
    <xf borderId="3" fillId="12" fontId="5" numFmtId="0" xfId="0" applyAlignment="1" applyBorder="1" applyFill="1" applyFont="1">
      <alignment readingOrder="0" shrinkToFit="0" vertical="bottom" wrapText="0"/>
    </xf>
    <xf borderId="3" fillId="9" fontId="2" numFmtId="0" xfId="0" applyAlignment="1" applyBorder="1" applyFont="1">
      <alignment readingOrder="0" shrinkToFit="0" vertical="bottom" wrapText="0"/>
    </xf>
    <xf borderId="3" fillId="9" fontId="2" numFmtId="0" xfId="0" applyBorder="1" applyFont="1"/>
    <xf borderId="10" fillId="13" fontId="5" numFmtId="0" xfId="0" applyAlignment="1" applyBorder="1" applyFill="1" applyFont="1">
      <alignment readingOrder="0" shrinkToFit="0" vertical="bottom" wrapText="0"/>
    </xf>
    <xf borderId="10" fillId="0" fontId="5" numFmtId="0" xfId="0" applyAlignment="1" applyBorder="1" applyFont="1">
      <alignment horizontal="center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3" fillId="10" fontId="2" numFmtId="0" xfId="0" applyAlignment="1" applyBorder="1" applyFont="1">
      <alignment readingOrder="0" shrinkToFit="0" vertical="bottom" wrapText="0"/>
    </xf>
    <xf borderId="3" fillId="10" fontId="2" numFmtId="0" xfId="0" applyBorder="1" applyFont="1"/>
    <xf borderId="3" fillId="11" fontId="2" numFmtId="0" xfId="0" applyAlignment="1" applyBorder="1" applyFont="1">
      <alignment readingOrder="0" shrinkToFit="0" vertical="bottom" wrapText="0"/>
    </xf>
    <xf borderId="3" fillId="11" fontId="2" numFmtId="0" xfId="0" applyBorder="1" applyFont="1"/>
    <xf borderId="3" fillId="12" fontId="2" numFmtId="0" xfId="0" applyAlignment="1" applyBorder="1" applyFont="1">
      <alignment readingOrder="0" shrinkToFit="0" vertical="bottom" wrapText="0"/>
    </xf>
    <xf borderId="3" fillId="12" fontId="2" numFmtId="0" xfId="0" applyBorder="1" applyFont="1"/>
    <xf borderId="3" fillId="13" fontId="6" numFmtId="0" xfId="0" applyAlignment="1" applyBorder="1" applyFont="1">
      <alignment readingOrder="0" shrinkToFit="0" vertical="bottom" wrapText="0"/>
    </xf>
    <xf borderId="3" fillId="13" fontId="5" numFmtId="0" xfId="0" applyAlignment="1" applyBorder="1" applyFont="1">
      <alignment readingOrder="0" shrinkToFit="0" vertical="bottom" wrapText="0"/>
    </xf>
    <xf borderId="10" fillId="13" fontId="6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1.71"/>
    <col customWidth="1" min="2" max="2" width="20.14"/>
    <col customWidth="1" min="3" max="3" width="4.71"/>
    <col customWidth="1" min="4" max="4" width="27.0"/>
    <col customWidth="1" min="5" max="5" width="20.14"/>
    <col customWidth="1" min="6" max="6" width="5.29"/>
    <col customWidth="1" min="7" max="7" width="27.43"/>
    <col customWidth="1" min="8" max="8" width="80.57"/>
  </cols>
  <sheetData>
    <row r="1">
      <c r="A1" s="1" t="s">
        <v>0</v>
      </c>
      <c r="B1" s="1" t="s">
        <v>1</v>
      </c>
      <c r="C1" s="2"/>
      <c r="D1" s="3"/>
      <c r="E1" s="4"/>
      <c r="F1" s="4"/>
      <c r="G1" s="4"/>
      <c r="H1" s="5"/>
    </row>
    <row r="2" ht="21.75" customHeight="1">
      <c r="A2" s="6" t="s">
        <v>2</v>
      </c>
      <c r="B2" s="7"/>
      <c r="D2" s="8"/>
      <c r="F2" s="3"/>
      <c r="G2" s="3"/>
    </row>
    <row r="3" ht="21.75" customHeight="1">
      <c r="A3" s="9" t="s">
        <v>3</v>
      </c>
      <c r="B3" s="10"/>
      <c r="D3" s="8"/>
      <c r="F3" s="8"/>
      <c r="G3" s="11"/>
    </row>
    <row r="4" ht="21.75" customHeight="1">
      <c r="A4" s="12" t="s">
        <v>4</v>
      </c>
      <c r="B4" s="13"/>
      <c r="D4" s="8"/>
      <c r="F4" s="8"/>
      <c r="G4" s="11"/>
    </row>
    <row r="5" ht="21.75" customHeight="1">
      <c r="A5" s="14" t="s">
        <v>5</v>
      </c>
      <c r="B5" s="15"/>
      <c r="D5" s="16" t="s">
        <v>0</v>
      </c>
      <c r="E5" s="16" t="s">
        <v>1</v>
      </c>
      <c r="F5" s="8"/>
      <c r="G5" s="17" t="s">
        <v>6</v>
      </c>
      <c r="H5" s="18"/>
    </row>
    <row r="6" ht="21.75" customHeight="1">
      <c r="A6" s="14" t="s">
        <v>7</v>
      </c>
      <c r="B6" s="15"/>
      <c r="D6" s="19" t="s">
        <v>8</v>
      </c>
      <c r="E6" s="20">
        <f>$B$3*$B$2</f>
        <v>0</v>
      </c>
      <c r="F6" s="8"/>
      <c r="G6" s="21" t="s">
        <v>9</v>
      </c>
      <c r="H6" s="22" t="s">
        <v>10</v>
      </c>
    </row>
    <row r="7" ht="21.75" customHeight="1">
      <c r="A7" s="14" t="s">
        <v>11</v>
      </c>
      <c r="B7" s="15"/>
      <c r="D7" s="23" t="s">
        <v>12</v>
      </c>
      <c r="E7" s="20">
        <f>IFERROR((($B$6-$B$4)/$B$5)*100,0)</f>
        <v>0</v>
      </c>
      <c r="F7" s="8"/>
      <c r="G7" s="24" t="s">
        <v>13</v>
      </c>
      <c r="H7" s="25" t="s">
        <v>14</v>
      </c>
    </row>
    <row r="8" ht="21.75" customHeight="1">
      <c r="A8" s="14" t="s">
        <v>15</v>
      </c>
      <c r="B8" s="15"/>
      <c r="D8" s="26" t="s">
        <v>16</v>
      </c>
      <c r="E8" s="20">
        <f>IFERROR(($B$8/$B$7)*100,0)</f>
        <v>0</v>
      </c>
      <c r="F8" s="8"/>
      <c r="G8" s="24" t="s">
        <v>17</v>
      </c>
      <c r="H8" s="25" t="s">
        <v>18</v>
      </c>
    </row>
    <row r="9" ht="21.75" customHeight="1">
      <c r="A9" s="27" t="s">
        <v>19</v>
      </c>
      <c r="B9" s="28"/>
      <c r="D9" s="26" t="s">
        <v>20</v>
      </c>
      <c r="E9" s="20">
        <f>IFERROR(($B$5-$B$6)/$B$4,0)</f>
        <v>0</v>
      </c>
      <c r="F9" s="8"/>
      <c r="G9" s="24" t="s">
        <v>21</v>
      </c>
      <c r="H9" s="25" t="s">
        <v>22</v>
      </c>
    </row>
    <row r="10" ht="21.75" customHeight="1">
      <c r="A10" s="27" t="s">
        <v>23</v>
      </c>
      <c r="B10" s="28"/>
      <c r="D10" s="29" t="s">
        <v>24</v>
      </c>
      <c r="E10" s="30">
        <f>IFERROR(($B$11+$B$10)/$B$9,0)</f>
        <v>0</v>
      </c>
      <c r="G10" s="24" t="s">
        <v>25</v>
      </c>
      <c r="H10" s="25" t="s">
        <v>26</v>
      </c>
    </row>
    <row r="11" ht="21.75" customHeight="1">
      <c r="A11" s="27" t="s">
        <v>27</v>
      </c>
      <c r="B11" s="28"/>
      <c r="D11" s="31" t="s">
        <v>28</v>
      </c>
      <c r="E11" s="30">
        <f>$B$14*$B$13*$B$12</f>
        <v>0</v>
      </c>
      <c r="G11" s="24" t="s">
        <v>29</v>
      </c>
      <c r="H11" s="25" t="s">
        <v>30</v>
      </c>
    </row>
    <row r="12" ht="21.75" customHeight="1">
      <c r="A12" s="32" t="s">
        <v>31</v>
      </c>
      <c r="B12" s="33"/>
      <c r="D12" s="34" t="s">
        <v>32</v>
      </c>
      <c r="E12" s="30">
        <f>$B$16-$B$15</f>
        <v>0</v>
      </c>
      <c r="G12" s="24" t="s">
        <v>33</v>
      </c>
      <c r="H12" s="25" t="s">
        <v>34</v>
      </c>
    </row>
    <row r="13" ht="21.75" customHeight="1">
      <c r="A13" s="32" t="s">
        <v>35</v>
      </c>
      <c r="B13" s="33"/>
      <c r="D13" s="35" t="s">
        <v>36</v>
      </c>
      <c r="E13" s="30">
        <f>IFERROR($B$17/$B$18,0)</f>
        <v>0</v>
      </c>
      <c r="F13" s="36"/>
      <c r="G13" s="24" t="s">
        <v>36</v>
      </c>
      <c r="H13" s="25" t="s">
        <v>37</v>
      </c>
    </row>
    <row r="14" ht="21.75" customHeight="1">
      <c r="A14" s="32" t="s">
        <v>38</v>
      </c>
      <c r="B14" s="33"/>
      <c r="D14" s="37" t="s">
        <v>39</v>
      </c>
      <c r="E14" s="30">
        <f>IFERROR((($B$19-$B$20)/$B$21)*100,0)</f>
        <v>0</v>
      </c>
      <c r="F14" s="36"/>
      <c r="G14" s="24" t="s">
        <v>39</v>
      </c>
      <c r="H14" s="25" t="s">
        <v>40</v>
      </c>
    </row>
    <row r="15" ht="21.75" customHeight="1">
      <c r="A15" s="38" t="s">
        <v>41</v>
      </c>
      <c r="B15" s="39"/>
      <c r="D15" s="40" t="s">
        <v>42</v>
      </c>
      <c r="E15" s="30">
        <f>($B$22-$B$23)*100</f>
        <v>0</v>
      </c>
      <c r="F15" s="36"/>
      <c r="G15" s="24" t="s">
        <v>42</v>
      </c>
      <c r="H15" s="25" t="s">
        <v>43</v>
      </c>
    </row>
    <row r="16" ht="21.75" customHeight="1">
      <c r="A16" s="41" t="s">
        <v>44</v>
      </c>
      <c r="B16" s="42"/>
      <c r="D16" s="43" t="s">
        <v>45</v>
      </c>
      <c r="E16" s="30">
        <f>IFERROR($B$24/$B$25,0)</f>
        <v>0</v>
      </c>
      <c r="G16" s="24" t="s">
        <v>45</v>
      </c>
      <c r="H16" s="25" t="s">
        <v>46</v>
      </c>
    </row>
    <row r="17" ht="24.0" customHeight="1">
      <c r="A17" s="44" t="s">
        <v>47</v>
      </c>
      <c r="B17" s="45"/>
      <c r="D17" s="46" t="s">
        <v>48</v>
      </c>
      <c r="E17" s="47">
        <f>$B$26-$B$27</f>
        <v>0</v>
      </c>
      <c r="G17" s="24" t="s">
        <v>48</v>
      </c>
      <c r="H17" s="25" t="s">
        <v>49</v>
      </c>
    </row>
    <row r="18" ht="24.0" customHeight="1">
      <c r="A18" s="44" t="s">
        <v>50</v>
      </c>
      <c r="B18" s="45"/>
      <c r="D18" s="48"/>
    </row>
    <row r="19" ht="24.0" customHeight="1">
      <c r="A19" s="49" t="s">
        <v>51</v>
      </c>
      <c r="B19" s="50"/>
      <c r="D19" s="48"/>
    </row>
    <row r="20" ht="24.0" customHeight="1">
      <c r="A20" s="49" t="s">
        <v>52</v>
      </c>
      <c r="B20" s="50"/>
      <c r="D20" s="48"/>
    </row>
    <row r="21" ht="24.0" customHeight="1">
      <c r="A21" s="49" t="s">
        <v>53</v>
      </c>
      <c r="B21" s="50"/>
      <c r="D21" s="48"/>
      <c r="E21" s="11"/>
    </row>
    <row r="22" ht="24.0" customHeight="1">
      <c r="A22" s="51" t="s">
        <v>54</v>
      </c>
      <c r="B22" s="52"/>
    </row>
    <row r="23" ht="24.0" customHeight="1">
      <c r="A23" s="51" t="s">
        <v>55</v>
      </c>
      <c r="B23" s="52"/>
    </row>
    <row r="24" ht="24.0" customHeight="1">
      <c r="A24" s="53" t="s">
        <v>56</v>
      </c>
      <c r="B24" s="54"/>
    </row>
    <row r="25" ht="24.0" customHeight="1">
      <c r="A25" s="53" t="s">
        <v>57</v>
      </c>
      <c r="B25" s="54"/>
    </row>
    <row r="26" ht="24.0" customHeight="1">
      <c r="A26" s="55" t="s">
        <v>58</v>
      </c>
      <c r="B26" s="56"/>
    </row>
    <row r="27" ht="24.0" customHeight="1">
      <c r="A27" s="57" t="s">
        <v>59</v>
      </c>
      <c r="B27" s="46"/>
    </row>
    <row r="28">
      <c r="A28" s="58"/>
    </row>
    <row r="29">
      <c r="A29" s="58"/>
    </row>
    <row r="30">
      <c r="A30" s="58"/>
    </row>
    <row r="31">
      <c r="A31" s="58"/>
    </row>
    <row r="32">
      <c r="A32" s="58"/>
    </row>
    <row r="33">
      <c r="A33" s="58"/>
    </row>
    <row r="34">
      <c r="A34" s="58"/>
    </row>
  </sheetData>
  <mergeCells count="1">
    <mergeCell ref="G5:H5"/>
  </mergeCells>
  <drawing r:id="rId2"/>
  <legacyDrawing r:id="rId3"/>
</worksheet>
</file>